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8372" windowHeight="6648"/>
  </bookViews>
  <sheets>
    <sheet name="BILAN 2017" sheetId="1" r:id="rId1"/>
  </sheets>
  <externalReferences>
    <externalReference r:id="rId2"/>
    <externalReference r:id="rId3"/>
    <externalReference r:id="rId4"/>
  </externalReferences>
  <definedNames>
    <definedName name="_rec5">#REF!</definedName>
    <definedName name="_rec91">#REF!</definedName>
    <definedName name="_rec92">#REF!</definedName>
    <definedName name="actifs91">#REF!</definedName>
    <definedName name="actifs92">#REF!</definedName>
    <definedName name="_xlnm.Database">#REF!</definedName>
    <definedName name="fraisgen91">#REF!</definedName>
    <definedName name="fraisgen92">#REF!</definedName>
    <definedName name="passifs91">#REF!</definedName>
    <definedName name="passifs92">#REF!</definedName>
    <definedName name="titres">#REF!</definedName>
  </definedNames>
  <calcPr calcId="125725"/>
</workbook>
</file>

<file path=xl/calcChain.xml><?xml version="1.0" encoding="utf-8"?>
<calcChain xmlns="http://schemas.openxmlformats.org/spreadsheetml/2006/main">
  <c r="G20" i="1"/>
  <c r="G19"/>
  <c r="G18" s="1"/>
  <c r="G17"/>
  <c r="G15"/>
  <c r="G14"/>
  <c r="O13"/>
  <c r="G13"/>
  <c r="O12"/>
  <c r="O11" s="1"/>
  <c r="O10" s="1"/>
  <c r="G12"/>
  <c r="G11" s="1"/>
  <c r="G10" s="1"/>
  <c r="G26" s="1"/>
  <c r="O24" s="1"/>
  <c r="O22" s="1"/>
  <c r="O26" l="1"/>
</calcChain>
</file>

<file path=xl/sharedStrings.xml><?xml version="1.0" encoding="utf-8"?>
<sst xmlns="http://schemas.openxmlformats.org/spreadsheetml/2006/main" count="33" uniqueCount="31">
  <si>
    <t xml:space="preserve">  Les</t>
  </si>
  <si>
    <t xml:space="preserve">  Socialistes</t>
  </si>
  <si>
    <t xml:space="preserve">    de Meyrin - Cointrin</t>
  </si>
  <si>
    <t>BILAN AU 31 DECEMBRE 2017</t>
  </si>
  <si>
    <t xml:space="preserve">                         Case Postale 230</t>
  </si>
  <si>
    <t xml:space="preserve">       1217 Meyrin</t>
  </si>
  <si>
    <t xml:space="preserve">                               www.psmeyrin.ch</t>
  </si>
  <si>
    <t>ACTIF</t>
  </si>
  <si>
    <t>Exercice
2017</t>
  </si>
  <si>
    <t>Exercice
2016</t>
  </si>
  <si>
    <t>PASSIF</t>
  </si>
  <si>
    <t>I. Actif circulant</t>
  </si>
  <si>
    <t>I. Fonds étrangers</t>
  </si>
  <si>
    <t>Liquidités</t>
  </si>
  <si>
    <t>Comptes de régularisation passif</t>
  </si>
  <si>
    <t>Caisse Président</t>
  </si>
  <si>
    <t>Charges à payer</t>
  </si>
  <si>
    <t>Caisse divers</t>
  </si>
  <si>
    <t>Produits reçus d'avance</t>
  </si>
  <si>
    <t>Compte postal</t>
  </si>
  <si>
    <t>Créances</t>
  </si>
  <si>
    <t>Impôt anticipé à récupérer</t>
  </si>
  <si>
    <t>Prêts</t>
  </si>
  <si>
    <t>Comptes de régularisation actif</t>
  </si>
  <si>
    <t>Charges payées d'avance</t>
  </si>
  <si>
    <t>Produits à recevoir</t>
  </si>
  <si>
    <t>II. Fonds propres</t>
  </si>
  <si>
    <t>Capital</t>
  </si>
  <si>
    <t>Résultat de l'exercice</t>
  </si>
  <si>
    <t>Total de l'actif</t>
  </si>
  <si>
    <t>Total du passif</t>
  </si>
</sst>
</file>

<file path=xl/styles.xml><?xml version="1.0" encoding="utf-8"?>
<styleSheet xmlns="http://schemas.openxmlformats.org/spreadsheetml/2006/main">
  <numFmts count="1">
    <numFmt numFmtId="164" formatCode="#,##0.00\ ;[Red]\-#,##0.00\ 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Verdana"/>
      <family val="2"/>
    </font>
    <font>
      <sz val="13"/>
      <name val="Verdana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1" applyFont="1" applyAlignment="1">
      <alignment horizontal="left" indent="8"/>
    </xf>
    <xf numFmtId="0" fontId="1" fillId="0" borderId="0" xfId="1"/>
    <xf numFmtId="0" fontId="3" fillId="0" borderId="0" xfId="1" applyFont="1" applyAlignment="1">
      <alignment horizontal="left" indent="8"/>
    </xf>
    <xf numFmtId="0" fontId="4" fillId="0" borderId="0" xfId="1" applyFont="1"/>
    <xf numFmtId="0" fontId="4" fillId="0" borderId="0" xfId="1" applyFont="1" applyAlignment="1"/>
    <xf numFmtId="0" fontId="6" fillId="0" borderId="0" xfId="2" applyFont="1" applyAlignment="1" applyProtection="1"/>
    <xf numFmtId="0" fontId="5" fillId="0" borderId="0" xfId="2" applyFont="1" applyAlignment="1" applyProtection="1"/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wrapText="1"/>
    </xf>
    <xf numFmtId="0" fontId="8" fillId="0" borderId="5" xfId="1" applyFont="1" applyBorder="1"/>
    <xf numFmtId="0" fontId="7" fillId="0" borderId="0" xfId="1" applyFont="1"/>
    <xf numFmtId="164" fontId="8" fillId="0" borderId="6" xfId="1" applyNumberFormat="1" applyFont="1" applyBorder="1"/>
    <xf numFmtId="0" fontId="8" fillId="0" borderId="0" xfId="1" applyFont="1"/>
    <xf numFmtId="0" fontId="7" fillId="0" borderId="7" xfId="1" applyFont="1" applyBorder="1"/>
    <xf numFmtId="164" fontId="7" fillId="0" borderId="4" xfId="1" applyNumberFormat="1" applyFont="1" applyBorder="1"/>
    <xf numFmtId="0" fontId="1" fillId="0" borderId="7" xfId="1" applyBorder="1"/>
    <xf numFmtId="164" fontId="1" fillId="0" borderId="4" xfId="1" applyNumberFormat="1" applyBorder="1"/>
    <xf numFmtId="0" fontId="1" fillId="0" borderId="0" xfId="1" applyFont="1"/>
    <xf numFmtId="164" fontId="1" fillId="0" borderId="4" xfId="1" applyNumberFormat="1" applyFont="1" applyBorder="1"/>
    <xf numFmtId="164" fontId="1" fillId="0" borderId="8" xfId="1" applyNumberFormat="1" applyFont="1" applyBorder="1"/>
    <xf numFmtId="164" fontId="7" fillId="0" borderId="8" xfId="1" applyNumberFormat="1" applyFont="1" applyBorder="1"/>
    <xf numFmtId="164" fontId="1" fillId="0" borderId="8" xfId="1" applyNumberFormat="1" applyBorder="1"/>
    <xf numFmtId="164" fontId="8" fillId="0" borderId="8" xfId="1" applyNumberFormat="1" applyFont="1" applyBorder="1"/>
    <xf numFmtId="0" fontId="1" fillId="0" borderId="9" xfId="1" applyBorder="1"/>
    <xf numFmtId="164" fontId="1" fillId="0" borderId="10" xfId="1" applyNumberFormat="1" applyBorder="1"/>
    <xf numFmtId="164" fontId="1" fillId="0" borderId="10" xfId="1" applyNumberFormat="1" applyFont="1" applyBorder="1"/>
    <xf numFmtId="0" fontId="1" fillId="0" borderId="1" xfId="1" applyBorder="1"/>
    <xf numFmtId="0" fontId="1" fillId="0" borderId="2" xfId="1" applyBorder="1"/>
    <xf numFmtId="0" fontId="7" fillId="0" borderId="3" xfId="1" applyFont="1" applyBorder="1" applyAlignment="1">
      <alignment horizontal="right"/>
    </xf>
    <xf numFmtId="164" fontId="1" fillId="0" borderId="0" xfId="1" applyNumberFormat="1"/>
  </cellXfs>
  <cellStyles count="3">
    <cellStyle name="Lien hypertexte" xfId="2" builtinId="8"/>
    <cellStyle name="Normal" xfId="0" builtinId="0"/>
    <cellStyle name="Normal_NEW Bilan PP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pic>
      <xdr:nvPicPr>
        <xdr:cNvPr id="2" name="Image 1" descr="Documents-Server:PS-Meyrin:Logos et Signature:PS_f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9240" y="2788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99060</xdr:colOff>
      <xdr:row>0</xdr:row>
      <xdr:rowOff>68580</xdr:rowOff>
    </xdr:from>
    <xdr:to>
      <xdr:col>3</xdr:col>
      <xdr:colOff>137160</xdr:colOff>
      <xdr:row>3</xdr:row>
      <xdr:rowOff>38100</xdr:rowOff>
    </xdr:to>
    <xdr:pic>
      <xdr:nvPicPr>
        <xdr:cNvPr id="3" name="Image 1" descr="Documents-Server:PS-Meyrin:Logos et Signature:PS_f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68580"/>
          <a:ext cx="79248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Actif-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Passif-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%20PP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10"/>
      <sheetName val="1020"/>
      <sheetName val="1030"/>
      <sheetName val="1050"/>
      <sheetName val="1060"/>
      <sheetName val="1070"/>
    </sheetNames>
    <sheetDataSet>
      <sheetData sheetId="0">
        <row r="30">
          <cell r="H30">
            <v>196.70000000000002</v>
          </cell>
        </row>
      </sheetData>
      <sheetData sheetId="1"/>
      <sheetData sheetId="2">
        <row r="100">
          <cell r="H100">
            <v>66090.380000000019</v>
          </cell>
        </row>
      </sheetData>
      <sheetData sheetId="3">
        <row r="30">
          <cell r="H30">
            <v>0</v>
          </cell>
        </row>
      </sheetData>
      <sheetData sheetId="4">
        <row r="23">
          <cell r="H23">
            <v>1000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2020"/>
      <sheetName val="2030"/>
      <sheetName val="2090"/>
    </sheetNames>
    <sheetDataSet>
      <sheetData sheetId="0">
        <row r="27">
          <cell r="H27">
            <v>0</v>
          </cell>
        </row>
      </sheetData>
      <sheetData sheetId="1">
        <row r="24">
          <cell r="H24">
            <v>240</v>
          </cell>
        </row>
      </sheetData>
      <sheetData sheetId="2">
        <row r="23">
          <cell r="H23">
            <v>10148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ILAN 2017"/>
      <sheetName val="FONCT 2017"/>
      <sheetName val="BILAN ouverture 201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smeyr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topLeftCell="A9" workbookViewId="0">
      <selection activeCell="G15" sqref="G15"/>
    </sheetView>
  </sheetViews>
  <sheetFormatPr baseColWidth="10" defaultColWidth="11.44140625" defaultRowHeight="13.2"/>
  <cols>
    <col min="1" max="3" width="3.6640625" style="2" customWidth="1"/>
    <col min="4" max="8" width="11.44140625" style="2"/>
    <col min="9" max="11" width="3.6640625" style="2" customWidth="1"/>
    <col min="12" max="16384" width="11.44140625" style="2"/>
  </cols>
  <sheetData>
    <row r="1" spans="1:16" ht="29.4">
      <c r="A1" s="1" t="s">
        <v>0</v>
      </c>
    </row>
    <row r="2" spans="1:16" ht="29.4">
      <c r="A2" s="1" t="s">
        <v>1</v>
      </c>
      <c r="B2" s="1"/>
    </row>
    <row r="3" spans="1:16" ht="16.8">
      <c r="A3" s="3" t="s">
        <v>2</v>
      </c>
      <c r="B3" s="3"/>
      <c r="J3" s="4" t="s">
        <v>3</v>
      </c>
    </row>
    <row r="4" spans="1:16" ht="15.6">
      <c r="A4" s="4" t="s">
        <v>4</v>
      </c>
      <c r="B4" s="4"/>
    </row>
    <row r="5" spans="1:16" ht="15.6">
      <c r="D5" s="5" t="s">
        <v>5</v>
      </c>
      <c r="E5" s="5"/>
      <c r="F5" s="5"/>
    </row>
    <row r="6" spans="1:16">
      <c r="A6" s="6" t="s">
        <v>6</v>
      </c>
      <c r="B6" s="7"/>
      <c r="C6" s="7"/>
    </row>
    <row r="9" spans="1:16" ht="30.75" customHeight="1">
      <c r="A9" s="8" t="s">
        <v>7</v>
      </c>
      <c r="B9" s="9"/>
      <c r="C9" s="9"/>
      <c r="D9" s="9"/>
      <c r="E9" s="9"/>
      <c r="F9" s="10"/>
      <c r="G9" s="11" t="s">
        <v>8</v>
      </c>
      <c r="H9" s="11" t="s">
        <v>9</v>
      </c>
      <c r="I9" s="8" t="s">
        <v>10</v>
      </c>
      <c r="J9" s="9"/>
      <c r="K9" s="9"/>
      <c r="L9" s="9"/>
      <c r="M9" s="9"/>
      <c r="N9" s="10"/>
      <c r="O9" s="11" t="s">
        <v>8</v>
      </c>
      <c r="P9" s="11" t="s">
        <v>9</v>
      </c>
    </row>
    <row r="10" spans="1:16" ht="23.25" customHeight="1">
      <c r="A10" s="12" t="s">
        <v>11</v>
      </c>
      <c r="B10" s="13"/>
      <c r="G10" s="14">
        <f>G11+G15+G18</f>
        <v>67287.080000000016</v>
      </c>
      <c r="H10" s="14">
        <v>49978.43</v>
      </c>
      <c r="I10" s="15" t="s">
        <v>12</v>
      </c>
      <c r="J10" s="15"/>
      <c r="K10" s="15"/>
      <c r="L10" s="15"/>
      <c r="M10" s="15"/>
      <c r="N10" s="15"/>
      <c r="O10" s="14">
        <f>O11</f>
        <v>10388</v>
      </c>
      <c r="P10" s="14">
        <v>7249.9</v>
      </c>
    </row>
    <row r="11" spans="1:16" ht="20.25" customHeight="1">
      <c r="A11" s="16"/>
      <c r="B11" s="13" t="s">
        <v>13</v>
      </c>
      <c r="G11" s="17">
        <f>SUM(G12:G14)</f>
        <v>66287.080000000016</v>
      </c>
      <c r="H11" s="17">
        <v>48393.43</v>
      </c>
      <c r="J11" s="13" t="s">
        <v>14</v>
      </c>
      <c r="O11" s="17">
        <f>SUM(O12:O13)</f>
        <v>10388</v>
      </c>
      <c r="P11" s="17">
        <v>7249.9</v>
      </c>
    </row>
    <row r="12" spans="1:16">
      <c r="A12" s="18"/>
      <c r="C12" s="2" t="s">
        <v>15</v>
      </c>
      <c r="G12" s="19">
        <f>'[1]1010'!$H$30</f>
        <v>196.70000000000002</v>
      </c>
      <c r="H12" s="19">
        <v>356.79999999999995</v>
      </c>
      <c r="J12" s="20"/>
      <c r="K12" s="2" t="s">
        <v>16</v>
      </c>
      <c r="O12" s="21">
        <f>'[2]2010'!$H$27+'[2]2030'!$H$23</f>
        <v>10148</v>
      </c>
      <c r="P12" s="21">
        <v>7009.9</v>
      </c>
    </row>
    <row r="13" spans="1:16">
      <c r="A13" s="18"/>
      <c r="C13" s="2" t="s">
        <v>17</v>
      </c>
      <c r="G13" s="19">
        <f>'[1]1020'!$H$28</f>
        <v>0</v>
      </c>
      <c r="H13" s="19">
        <v>0</v>
      </c>
      <c r="K13" s="2" t="s">
        <v>18</v>
      </c>
      <c r="O13" s="21">
        <f>'[2]2020'!$H$24</f>
        <v>240</v>
      </c>
      <c r="P13" s="21">
        <v>240</v>
      </c>
    </row>
    <row r="14" spans="1:16">
      <c r="A14" s="18"/>
      <c r="C14" s="2" t="s">
        <v>19</v>
      </c>
      <c r="G14" s="19">
        <f>'[1]1030'!$H$100</f>
        <v>66090.380000000019</v>
      </c>
      <c r="H14" s="19">
        <v>48036.63</v>
      </c>
      <c r="J14" s="20"/>
      <c r="O14" s="22"/>
      <c r="P14" s="22"/>
    </row>
    <row r="15" spans="1:16" ht="19.5" customHeight="1">
      <c r="A15" s="18"/>
      <c r="B15" s="13" t="s">
        <v>20</v>
      </c>
      <c r="G15" s="17">
        <f>SUM(G16:G17)</f>
        <v>1000</v>
      </c>
      <c r="H15" s="17">
        <v>1000</v>
      </c>
      <c r="J15" s="20"/>
      <c r="O15" s="23"/>
      <c r="P15" s="23"/>
    </row>
    <row r="16" spans="1:16">
      <c r="A16" s="18"/>
      <c r="C16" s="2" t="s">
        <v>21</v>
      </c>
      <c r="G16" s="19">
        <v>0</v>
      </c>
      <c r="H16" s="19">
        <v>0</v>
      </c>
      <c r="J16" s="20"/>
      <c r="O16" s="23"/>
      <c r="P16" s="23"/>
    </row>
    <row r="17" spans="1:16">
      <c r="A17" s="18"/>
      <c r="C17" s="2" t="s">
        <v>22</v>
      </c>
      <c r="G17" s="19">
        <f>'[1]1060'!$H$23</f>
        <v>1000</v>
      </c>
      <c r="H17" s="19">
        <v>1000</v>
      </c>
      <c r="J17" s="20"/>
      <c r="O17" s="23"/>
      <c r="P17" s="23"/>
    </row>
    <row r="18" spans="1:16" ht="25.2" customHeight="1">
      <c r="A18" s="18"/>
      <c r="B18" s="13" t="s">
        <v>23</v>
      </c>
      <c r="G18" s="17">
        <f>SUM(G19:G20)</f>
        <v>0</v>
      </c>
      <c r="H18" s="17">
        <v>585</v>
      </c>
      <c r="J18" s="13"/>
      <c r="O18" s="24"/>
      <c r="P18" s="24"/>
    </row>
    <row r="19" spans="1:16">
      <c r="A19" s="18"/>
      <c r="B19" s="13"/>
      <c r="C19" s="2" t="s">
        <v>24</v>
      </c>
      <c r="G19" s="19">
        <f>'[1]1050'!$H$25</f>
        <v>0</v>
      </c>
      <c r="H19" s="19">
        <v>0</v>
      </c>
      <c r="J19" s="13"/>
      <c r="O19" s="24"/>
      <c r="P19" s="24"/>
    </row>
    <row r="20" spans="1:16">
      <c r="A20" s="18"/>
      <c r="B20" s="13"/>
      <c r="C20" s="2" t="s">
        <v>25</v>
      </c>
      <c r="G20" s="19">
        <f>'[1]1050'!$H$30+'[1]1050'!$H$26</f>
        <v>0</v>
      </c>
      <c r="H20" s="19">
        <v>585</v>
      </c>
      <c r="J20" s="13"/>
      <c r="O20" s="24"/>
      <c r="P20" s="24"/>
    </row>
    <row r="21" spans="1:16">
      <c r="A21" s="18"/>
      <c r="G21" s="24"/>
      <c r="H21" s="24"/>
      <c r="J21" s="13"/>
      <c r="O21" s="24"/>
      <c r="P21" s="24"/>
    </row>
    <row r="22" spans="1:16">
      <c r="A22" s="16"/>
      <c r="B22" s="13"/>
      <c r="G22" s="24"/>
      <c r="H22" s="24"/>
      <c r="I22" s="15" t="s">
        <v>26</v>
      </c>
      <c r="O22" s="25">
        <f>SUM(O23:O24)</f>
        <v>56899.080000000016</v>
      </c>
      <c r="P22" s="25">
        <v>42728.53</v>
      </c>
    </row>
    <row r="23" spans="1:16">
      <c r="A23" s="16"/>
      <c r="B23" s="13"/>
      <c r="G23" s="23"/>
      <c r="H23" s="23"/>
      <c r="J23" s="13" t="s">
        <v>27</v>
      </c>
      <c r="O23" s="21">
        <v>42728.53</v>
      </c>
      <c r="P23" s="21">
        <v>35567.879999999997</v>
      </c>
    </row>
    <row r="24" spans="1:16">
      <c r="A24" s="18"/>
      <c r="G24" s="24"/>
      <c r="H24" s="24"/>
      <c r="J24" s="13" t="s">
        <v>28</v>
      </c>
      <c r="O24" s="21">
        <f>G26-O11-O23</f>
        <v>14170.550000000017</v>
      </c>
      <c r="P24" s="21">
        <v>7160.65</v>
      </c>
    </row>
    <row r="25" spans="1:16">
      <c r="A25" s="26"/>
      <c r="G25" s="27"/>
      <c r="H25" s="27"/>
      <c r="O25" s="28"/>
      <c r="P25" s="28"/>
    </row>
    <row r="26" spans="1:16" ht="20.25" customHeight="1">
      <c r="A26" s="29"/>
      <c r="B26" s="30"/>
      <c r="C26" s="30"/>
      <c r="D26" s="30"/>
      <c r="E26" s="30"/>
      <c r="F26" s="31" t="s">
        <v>29</v>
      </c>
      <c r="G26" s="17">
        <f>G10</f>
        <v>67287.080000000016</v>
      </c>
      <c r="H26" s="17">
        <v>49978.43</v>
      </c>
      <c r="I26" s="29"/>
      <c r="J26" s="30"/>
      <c r="K26" s="30"/>
      <c r="L26" s="30"/>
      <c r="M26" s="30"/>
      <c r="N26" s="31" t="s">
        <v>30</v>
      </c>
      <c r="O26" s="17">
        <f>O10+O22</f>
        <v>67287.080000000016</v>
      </c>
      <c r="P26" s="17">
        <v>49978.43</v>
      </c>
    </row>
    <row r="27" spans="1:16">
      <c r="G27" s="32"/>
      <c r="H27" s="32"/>
      <c r="O27" s="32"/>
      <c r="P27" s="32"/>
    </row>
    <row r="28" spans="1:16">
      <c r="G28" s="32"/>
      <c r="H28" s="32"/>
      <c r="O28" s="32"/>
      <c r="P28" s="32"/>
    </row>
    <row r="29" spans="1:16">
      <c r="G29" s="32"/>
      <c r="H29" s="32"/>
      <c r="O29" s="32"/>
      <c r="P29" s="32"/>
    </row>
    <row r="30" spans="1:16">
      <c r="G30" s="32"/>
      <c r="H30" s="32"/>
      <c r="O30" s="32"/>
      <c r="P30" s="32"/>
    </row>
    <row r="31" spans="1:16">
      <c r="G31" s="32"/>
      <c r="H31" s="32"/>
      <c r="O31" s="32"/>
      <c r="P31" s="32"/>
    </row>
    <row r="32" spans="1:16">
      <c r="G32" s="32"/>
      <c r="H32" s="32"/>
      <c r="O32" s="32"/>
      <c r="P32" s="32"/>
    </row>
    <row r="33" spans="7:16">
      <c r="G33" s="32"/>
      <c r="H33" s="32"/>
      <c r="O33" s="32"/>
      <c r="P33" s="32"/>
    </row>
    <row r="34" spans="7:16">
      <c r="G34" s="32"/>
      <c r="H34" s="32"/>
      <c r="O34" s="32"/>
      <c r="P34" s="32"/>
    </row>
    <row r="35" spans="7:16">
      <c r="G35" s="32"/>
      <c r="H35" s="32"/>
      <c r="O35" s="32"/>
      <c r="P35" s="32"/>
    </row>
    <row r="36" spans="7:16">
      <c r="G36" s="32"/>
      <c r="H36" s="32"/>
      <c r="O36" s="32"/>
      <c r="P36" s="32"/>
    </row>
    <row r="37" spans="7:16">
      <c r="G37" s="32"/>
      <c r="H37" s="32"/>
      <c r="O37" s="32"/>
      <c r="P37" s="32"/>
    </row>
    <row r="38" spans="7:16">
      <c r="G38" s="32"/>
      <c r="H38" s="32"/>
    </row>
    <row r="39" spans="7:16">
      <c r="G39" s="32"/>
      <c r="H39" s="32"/>
    </row>
    <row r="40" spans="7:16">
      <c r="G40" s="32"/>
      <c r="H40" s="32"/>
    </row>
    <row r="41" spans="7:16">
      <c r="G41" s="32"/>
      <c r="H41" s="32"/>
    </row>
    <row r="42" spans="7:16">
      <c r="G42" s="32"/>
      <c r="H42" s="32"/>
    </row>
    <row r="43" spans="7:16">
      <c r="G43" s="32"/>
      <c r="H43" s="32"/>
    </row>
    <row r="44" spans="7:16">
      <c r="G44" s="32"/>
      <c r="H44" s="32"/>
    </row>
    <row r="45" spans="7:16">
      <c r="G45" s="32"/>
      <c r="H45" s="32"/>
    </row>
    <row r="46" spans="7:16">
      <c r="G46" s="32"/>
      <c r="H46" s="32"/>
    </row>
    <row r="47" spans="7:16">
      <c r="G47" s="32"/>
      <c r="H47" s="32"/>
    </row>
    <row r="48" spans="7:16">
      <c r="G48" s="32"/>
      <c r="H48" s="32"/>
    </row>
    <row r="49" spans="7:8">
      <c r="G49" s="32"/>
      <c r="H49" s="32"/>
    </row>
    <row r="50" spans="7:8">
      <c r="G50" s="32"/>
      <c r="H50" s="32"/>
    </row>
  </sheetData>
  <mergeCells count="3">
    <mergeCell ref="D5:F5"/>
    <mergeCell ref="A9:F9"/>
    <mergeCell ref="I9:N9"/>
  </mergeCells>
  <hyperlinks>
    <hyperlink ref="A6" r:id="rId1" display="http://www.psmeyrin.ch/"/>
  </hyperlinks>
  <printOptions horizontalCentered="1"/>
  <pageMargins left="0.39370078740157483" right="0.39370078740157483" top="0.59055118110236227" bottom="0.98425196850393704" header="0.26377952755905515" footer="0.51181102362204722"/>
  <pageSetup paperSize="9" orientation="landscape" verticalDpi="0" r:id="rId2"/>
  <headerFooter alignWithMargins="0">
    <oddFooter>&amp;L&amp;D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2017</vt:lpstr>
    </vt:vector>
  </TitlesOfParts>
  <Company>Université de Genève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Janine</cp:lastModifiedBy>
  <dcterms:created xsi:type="dcterms:W3CDTF">2018-05-29T16:51:36Z</dcterms:created>
  <dcterms:modified xsi:type="dcterms:W3CDTF">2018-05-29T16:52:37Z</dcterms:modified>
</cp:coreProperties>
</file>